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oleta.zajkova\Documents\"/>
    </mc:Choice>
  </mc:AlternateContent>
  <xr:revisionPtr revIDLastSave="0" documentId="8_{E1EC1548-96E4-471C-81CD-D532B2F26357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01.07-31.12.2022" sheetId="9" r:id="rId1"/>
    <sheet name="01.01-30.06.2022" sheetId="8" r:id="rId2"/>
    <sheet name="01.07-31.12.2021" sheetId="7" r:id="rId3"/>
    <sheet name="01.01-30.06.2021 " sheetId="6" r:id="rId4"/>
    <sheet name="01.07-31.12.2020 " sheetId="5" r:id="rId5"/>
    <sheet name="01.01-30.06.2020" sheetId="4" r:id="rId6"/>
    <sheet name="Sheet1" sheetId="1" r:id="rId7"/>
    <sheet name="01.01-30.06.2023" sheetId="2" r:id="rId8"/>
    <sheet name="Sheet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25" i="2" s="1"/>
  <c r="F17" i="2"/>
  <c r="E17" i="2"/>
  <c r="C17" i="2"/>
  <c r="G25" i="2"/>
  <c r="F25" i="2"/>
  <c r="E25" i="2"/>
  <c r="D25" i="2"/>
  <c r="C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I10" i="2"/>
  <c r="H25" i="9"/>
  <c r="G25" i="9"/>
  <c r="F25" i="9"/>
  <c r="E25" i="9"/>
  <c r="D25" i="9"/>
  <c r="C25" i="9"/>
  <c r="I24" i="9"/>
  <c r="I23" i="9"/>
  <c r="I22" i="9"/>
  <c r="I21" i="9"/>
  <c r="I19" i="9"/>
  <c r="I18" i="9"/>
  <c r="I17" i="9"/>
  <c r="I16" i="9"/>
  <c r="I15" i="9"/>
  <c r="I14" i="9"/>
  <c r="I13" i="9"/>
  <c r="I12" i="9"/>
  <c r="I11" i="9"/>
  <c r="I10" i="9"/>
  <c r="I25" i="2" l="1"/>
  <c r="I25" i="9"/>
  <c r="F25" i="8" l="1"/>
  <c r="E25" i="8"/>
  <c r="I24" i="8"/>
  <c r="I23" i="8"/>
  <c r="I22" i="8"/>
  <c r="I21" i="8"/>
  <c r="I18" i="8"/>
  <c r="I17" i="8"/>
  <c r="I16" i="8"/>
  <c r="I15" i="8"/>
  <c r="I14" i="8"/>
  <c r="I13" i="8"/>
  <c r="I12" i="8"/>
  <c r="I11" i="8"/>
  <c r="I10" i="8"/>
  <c r="I19" i="8" l="1"/>
  <c r="C25" i="8"/>
  <c r="G25" i="8"/>
  <c r="D25" i="8"/>
  <c r="H25" i="8"/>
  <c r="H25" i="7"/>
  <c r="G25" i="7"/>
  <c r="F25" i="7"/>
  <c r="E25" i="7"/>
  <c r="D25" i="7"/>
  <c r="C25" i="7"/>
  <c r="I24" i="7"/>
  <c r="I23" i="7"/>
  <c r="I22" i="7"/>
  <c r="I21" i="7"/>
  <c r="I19" i="7"/>
  <c r="I18" i="7"/>
  <c r="I17" i="7"/>
  <c r="I16" i="7"/>
  <c r="I15" i="7"/>
  <c r="I14" i="7"/>
  <c r="I13" i="7"/>
  <c r="I12" i="7"/>
  <c r="I11" i="7"/>
  <c r="I10" i="7"/>
  <c r="I25" i="8" l="1"/>
  <c r="I25" i="7"/>
  <c r="H25" i="6"/>
  <c r="G25" i="6"/>
  <c r="F25" i="6"/>
  <c r="E25" i="6"/>
  <c r="D25" i="6"/>
  <c r="C25" i="6"/>
  <c r="I24" i="6"/>
  <c r="I23" i="6"/>
  <c r="I22" i="6"/>
  <c r="I21" i="6"/>
  <c r="I19" i="6"/>
  <c r="I18" i="6"/>
  <c r="I17" i="6"/>
  <c r="I16" i="6"/>
  <c r="I15" i="6"/>
  <c r="I14" i="6"/>
  <c r="I13" i="6"/>
  <c r="I12" i="6"/>
  <c r="I11" i="6"/>
  <c r="I10" i="6"/>
  <c r="I25" i="6" l="1"/>
  <c r="D25" i="5"/>
  <c r="E25" i="5"/>
  <c r="F25" i="5"/>
  <c r="G25" i="5"/>
  <c r="H25" i="5" l="1"/>
  <c r="C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25" i="5" l="1"/>
  <c r="H25" i="4"/>
  <c r="G25" i="4"/>
  <c r="F25" i="4"/>
  <c r="E25" i="4"/>
  <c r="D25" i="4"/>
  <c r="C25" i="4"/>
  <c r="I24" i="4"/>
  <c r="I23" i="4"/>
  <c r="I22" i="4"/>
  <c r="I21" i="4"/>
  <c r="I19" i="4"/>
  <c r="I18" i="4"/>
  <c r="I17" i="4"/>
  <c r="I16" i="4"/>
  <c r="I15" i="4"/>
  <c r="I14" i="4"/>
  <c r="I13" i="4"/>
  <c r="I12" i="4"/>
  <c r="I11" i="4"/>
  <c r="I10" i="4"/>
  <c r="I25" i="4" l="1"/>
  <c r="D25" i="1"/>
  <c r="E25" i="1"/>
  <c r="F25" i="1"/>
  <c r="G25" i="1"/>
  <c r="H25" i="1"/>
  <c r="I25" i="1"/>
  <c r="C25" i="1"/>
  <c r="J24" i="1"/>
  <c r="J12" i="1"/>
  <c r="J13" i="1"/>
  <c r="J14" i="1"/>
  <c r="J15" i="1"/>
  <c r="J16" i="1"/>
  <c r="J9" i="1"/>
  <c r="J8" i="1"/>
  <c r="J11" i="1" l="1"/>
  <c r="J17" i="1"/>
  <c r="J18" i="1"/>
  <c r="J19" i="1"/>
  <c r="J21" i="1"/>
  <c r="J22" i="1"/>
  <c r="J23" i="1"/>
  <c r="J10" i="1"/>
  <c r="J25" i="1" l="1"/>
</calcChain>
</file>

<file path=xl/sharedStrings.xml><?xml version="1.0" encoding="utf-8"?>
<sst xmlns="http://schemas.openxmlformats.org/spreadsheetml/2006/main" count="354" uniqueCount="65">
  <si>
    <t>Тип на трошок</t>
  </si>
  <si>
    <t>Август</t>
  </si>
  <si>
    <t>Такси превоз</t>
  </si>
  <si>
    <t>Авионски карти</t>
  </si>
  <si>
    <t>Хотелско сместување во странство</t>
  </si>
  <si>
    <t>Угостителски услуги во рамки на институциите</t>
  </si>
  <si>
    <t>Угост.услуги во странство</t>
  </si>
  <si>
    <t>Трошоци за мобилен телефон</t>
  </si>
  <si>
    <t>Дневници при патување во странство</t>
  </si>
  <si>
    <t>Вкупно</t>
  </si>
  <si>
    <t>ВКУПНО</t>
  </si>
  <si>
    <t>НОВ УО  од 01.06-30.11.2018 година</t>
  </si>
  <si>
    <t>Јуни 2019 г.</t>
  </si>
  <si>
    <t>Јули 2019 г.</t>
  </si>
  <si>
    <t>2019 г.</t>
  </si>
  <si>
    <t>Септември 2019 г.</t>
  </si>
  <si>
    <t>Октомври 2019 г.</t>
  </si>
  <si>
    <t>Ноември 2019 г.</t>
  </si>
  <si>
    <t>УО  од 01.06-31.12.2019 година</t>
  </si>
  <si>
    <t>Декември 2019г.</t>
  </si>
  <si>
    <t>Број на трошок</t>
  </si>
  <si>
    <t>`008</t>
  </si>
  <si>
    <t>`009</t>
  </si>
  <si>
    <t>`010</t>
  </si>
  <si>
    <t>`011</t>
  </si>
  <si>
    <t>`012</t>
  </si>
  <si>
    <t>`013</t>
  </si>
  <si>
    <t>`014</t>
  </si>
  <si>
    <t>`015</t>
  </si>
  <si>
    <t>`016</t>
  </si>
  <si>
    <t>`001</t>
  </si>
  <si>
    <t>`002</t>
  </si>
  <si>
    <t>`003</t>
  </si>
  <si>
    <t>`004</t>
  </si>
  <si>
    <t>`005</t>
  </si>
  <si>
    <t>`006</t>
  </si>
  <si>
    <t>`007</t>
  </si>
  <si>
    <t>Јавен превоз</t>
  </si>
  <si>
    <t>Изнајмување моторни возила во странство</t>
  </si>
  <si>
    <t>ВИП салони на аеродроми</t>
  </si>
  <si>
    <t>Закуп на сали и канцелариски простор</t>
  </si>
  <si>
    <t>Закуп на канцелариска опрема</t>
  </si>
  <si>
    <t>Закуп на стан( за лица кои живеат надвор од Скопје)</t>
  </si>
  <si>
    <t>Хотелско сместување во земјата</t>
  </si>
  <si>
    <t>Подароци подарени на службени лица или меѓународни организации, дадени за време на официјални посети, гостување или во други околности</t>
  </si>
  <si>
    <t>Угостителски  услуги во земјата преку надворешни угостит. објекти</t>
  </si>
  <si>
    <t>УО  од 01.01-30.06.2020 година</t>
  </si>
  <si>
    <t>јануари</t>
  </si>
  <si>
    <t>фебруари</t>
  </si>
  <si>
    <t>март</t>
  </si>
  <si>
    <t>април</t>
  </si>
  <si>
    <t>мај</t>
  </si>
  <si>
    <t>јуни</t>
  </si>
  <si>
    <t>УО  од 01.07-31.12.2020 година</t>
  </si>
  <si>
    <t>јули</t>
  </si>
  <si>
    <t>август</t>
  </si>
  <si>
    <t>септември</t>
  </si>
  <si>
    <t>октомври</t>
  </si>
  <si>
    <t>ноември</t>
  </si>
  <si>
    <t>декември</t>
  </si>
  <si>
    <t>УО  од 01.01-30.06.2021 година</t>
  </si>
  <si>
    <t>УО  од 01.07-31.12.2021 година</t>
  </si>
  <si>
    <t>УО  од 01.01-30.06.2022 година</t>
  </si>
  <si>
    <t>УО  од 01.07-31.12.2022 година</t>
  </si>
  <si>
    <t>УО  од 01.01-30.06.2023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</si>
</sst>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Myriad Pro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Myriad Pro"/>
      <family val="2"/>
    </font>
    <font>
      <b/>
      <sz val="11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2" fillId="0" borderId="2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0" fillId="0" borderId="7" xfId="0" applyBorder="1"/>
    <xf numFmtId="0" fontId="0" fillId="0" borderId="1" xfId="0" applyBorder="1"/>
    <xf numFmtId="0" fontId="0" fillId="0" borderId="5" xfId="0" applyBorder="1"/>
    <xf numFmtId="4" fontId="5" fillId="0" borderId="6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1" fillId="0" borderId="0" xfId="0" applyFont="1"/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opLeftCell="A2" workbookViewId="0">
      <selection activeCell="L6" sqref="L6:T24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20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20">
      <c r="B3" s="22" t="s">
        <v>63</v>
      </c>
      <c r="C3" s="22"/>
      <c r="D3" s="22"/>
      <c r="E3" s="22"/>
      <c r="F3" s="22"/>
      <c r="G3" s="22"/>
      <c r="H3" s="22"/>
      <c r="I3" s="22"/>
    </row>
    <row r="4" spans="1:20">
      <c r="B4" s="22"/>
      <c r="C4" s="22"/>
      <c r="D4" s="22"/>
      <c r="E4" s="22"/>
      <c r="F4" s="22"/>
      <c r="G4" s="22"/>
      <c r="H4" s="22"/>
      <c r="I4" s="22"/>
    </row>
    <row r="5" spans="1:20" ht="15.75" thickBot="1"/>
    <row r="6" spans="1:20" ht="15" customHeight="1">
      <c r="A6" s="20" t="s">
        <v>20</v>
      </c>
      <c r="B6" s="20" t="s">
        <v>0</v>
      </c>
      <c r="C6" s="20" t="s">
        <v>54</v>
      </c>
      <c r="D6" s="20" t="s">
        <v>55</v>
      </c>
      <c r="E6" s="23" t="s">
        <v>56</v>
      </c>
      <c r="F6" s="23" t="s">
        <v>57</v>
      </c>
      <c r="G6" s="23" t="s">
        <v>58</v>
      </c>
      <c r="H6" s="23" t="s">
        <v>59</v>
      </c>
      <c r="I6" s="6" t="s">
        <v>10</v>
      </c>
    </row>
    <row r="7" spans="1:20" ht="15.75" thickBot="1">
      <c r="A7" s="21"/>
      <c r="B7" s="21"/>
      <c r="C7" s="21"/>
      <c r="D7" s="21"/>
      <c r="E7" s="24"/>
      <c r="F7" s="24"/>
      <c r="G7" s="24"/>
      <c r="H7" s="24"/>
    </row>
    <row r="8" spans="1:20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20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20" ht="31.5" customHeight="1" thickBot="1">
      <c r="A10" s="8" t="s">
        <v>32</v>
      </c>
      <c r="B10" s="5" t="s">
        <v>2</v>
      </c>
      <c r="C10" s="11"/>
      <c r="D10" s="11"/>
      <c r="E10" s="11">
        <v>3469</v>
      </c>
      <c r="F10" s="11">
        <v>13757</v>
      </c>
      <c r="G10" s="11"/>
      <c r="H10" s="11">
        <v>19040</v>
      </c>
      <c r="I10" s="7">
        <f t="shared" ref="I10:I19" si="0">SUM(C10:H10)</f>
        <v>36266</v>
      </c>
    </row>
    <row r="11" spans="1:20" ht="31.5" customHeight="1" thickBot="1">
      <c r="A11" s="8" t="s">
        <v>33</v>
      </c>
      <c r="B11" s="5" t="s">
        <v>3</v>
      </c>
      <c r="C11" s="11"/>
      <c r="D11" s="11"/>
      <c r="E11" s="11">
        <v>47014</v>
      </c>
      <c r="F11" s="11">
        <v>81299</v>
      </c>
      <c r="G11" s="11"/>
      <c r="H11" s="11">
        <v>166099</v>
      </c>
      <c r="I11" s="7">
        <f t="shared" si="0"/>
        <v>294412</v>
      </c>
    </row>
    <row r="12" spans="1:20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20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20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  <c r="T14" s="16"/>
    </row>
    <row r="15" spans="1:20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20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20" ht="45.75" thickBot="1">
      <c r="A17" s="8" t="s">
        <v>23</v>
      </c>
      <c r="B17" s="5" t="s">
        <v>4</v>
      </c>
      <c r="C17" s="11"/>
      <c r="D17" s="11"/>
      <c r="E17" s="11">
        <v>134261</v>
      </c>
      <c r="F17" s="11">
        <v>201895</v>
      </c>
      <c r="G17" s="11">
        <v>9348</v>
      </c>
      <c r="H17" s="11">
        <v>171147</v>
      </c>
      <c r="I17" s="7">
        <f t="shared" si="0"/>
        <v>516651</v>
      </c>
    </row>
    <row r="18" spans="1:20" ht="61.5" customHeight="1" thickBot="1">
      <c r="A18" s="8" t="s">
        <v>24</v>
      </c>
      <c r="B18" s="5" t="s">
        <v>5</v>
      </c>
      <c r="C18" s="11">
        <v>30600</v>
      </c>
      <c r="D18" s="11">
        <v>34335</v>
      </c>
      <c r="E18" s="11">
        <v>41480</v>
      </c>
      <c r="F18" s="11"/>
      <c r="G18" s="11">
        <v>172965</v>
      </c>
      <c r="H18" s="11">
        <v>49760</v>
      </c>
      <c r="I18" s="7">
        <f t="shared" si="0"/>
        <v>329140</v>
      </c>
    </row>
    <row r="19" spans="1:20">
      <c r="A19" s="9" t="s">
        <v>25</v>
      </c>
      <c r="B19" s="20" t="s">
        <v>45</v>
      </c>
      <c r="C19" s="17">
        <v>74055</v>
      </c>
      <c r="D19" s="17">
        <v>110827</v>
      </c>
      <c r="E19" s="17">
        <v>93242</v>
      </c>
      <c r="F19" s="17">
        <v>112965</v>
      </c>
      <c r="G19" s="17">
        <v>223368</v>
      </c>
      <c r="H19" s="17">
        <v>121202</v>
      </c>
      <c r="I19" s="19">
        <f t="shared" si="0"/>
        <v>735659</v>
      </c>
    </row>
    <row r="20" spans="1:20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20" ht="30.75" thickBot="1">
      <c r="A21" s="8" t="s">
        <v>26</v>
      </c>
      <c r="B21" s="5" t="s">
        <v>6</v>
      </c>
      <c r="C21" s="11">
        <v>6517</v>
      </c>
      <c r="D21" s="11">
        <v>7917</v>
      </c>
      <c r="E21" s="11">
        <v>49184</v>
      </c>
      <c r="F21" s="11">
        <v>28814</v>
      </c>
      <c r="G21" s="11">
        <v>10007</v>
      </c>
      <c r="H21" s="11">
        <v>70177</v>
      </c>
      <c r="I21" s="7">
        <f>SUM(C21:H21)</f>
        <v>172616</v>
      </c>
    </row>
    <row r="22" spans="1:20" ht="45.75" thickBot="1">
      <c r="A22" s="8" t="s">
        <v>27</v>
      </c>
      <c r="B22" s="5" t="s">
        <v>7</v>
      </c>
      <c r="C22" s="11">
        <v>20872</v>
      </c>
      <c r="D22" s="11">
        <v>23853</v>
      </c>
      <c r="E22" s="11">
        <v>23069</v>
      </c>
      <c r="F22" s="11">
        <v>22183</v>
      </c>
      <c r="G22" s="11">
        <v>22678</v>
      </c>
      <c r="H22" s="11">
        <v>23356</v>
      </c>
      <c r="I22" s="7">
        <f>SUM(C22:H22)</f>
        <v>136011</v>
      </c>
    </row>
    <row r="23" spans="1:20" ht="45.75" thickBot="1">
      <c r="A23" s="8" t="s">
        <v>28</v>
      </c>
      <c r="B23" s="5" t="s">
        <v>8</v>
      </c>
      <c r="C23" s="11"/>
      <c r="D23" s="11"/>
      <c r="E23" s="11"/>
      <c r="F23" s="11"/>
      <c r="G23" s="11"/>
      <c r="H23" s="11"/>
      <c r="I23" s="7">
        <f>SUM(C23:H23)</f>
        <v>0</v>
      </c>
    </row>
    <row r="24" spans="1:20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  <c r="T24" s="16"/>
    </row>
    <row r="25" spans="1:20" ht="16.5" thickBot="1">
      <c r="B25" s="5" t="s">
        <v>9</v>
      </c>
      <c r="C25" s="15">
        <f>SUM(C8:C24)</f>
        <v>132044</v>
      </c>
      <c r="D25" s="15">
        <f>SUM(D8:D24)</f>
        <v>176932</v>
      </c>
      <c r="E25" s="15">
        <f>SUM(E8:E24)</f>
        <v>391719</v>
      </c>
      <c r="F25" s="15">
        <f>SUM(F8:F24)</f>
        <v>460913</v>
      </c>
      <c r="G25" s="15">
        <f>SUM(G8:G24)</f>
        <v>438366</v>
      </c>
      <c r="H25" s="15">
        <f t="shared" ref="H25" si="1">SUM(H8:H24)</f>
        <v>620781</v>
      </c>
      <c r="I25" s="1">
        <f>SUM(C25:H25)</f>
        <v>2220755</v>
      </c>
    </row>
  </sheetData>
  <mergeCells count="18"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  <mergeCell ref="H19:H20"/>
    <mergeCell ref="I19:I20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5" workbookViewId="0">
      <selection activeCell="A2" sqref="A1:XFD1048576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9">
      <c r="B3" s="22" t="s">
        <v>62</v>
      </c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 ht="15.75" thickBot="1"/>
    <row r="6" spans="1:9" ht="15" customHeight="1">
      <c r="A6" s="20" t="s">
        <v>20</v>
      </c>
      <c r="B6" s="20" t="s">
        <v>0</v>
      </c>
      <c r="C6" s="20" t="s">
        <v>47</v>
      </c>
      <c r="D6" s="20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6" t="s">
        <v>10</v>
      </c>
    </row>
    <row r="7" spans="1:9" ht="15.75" thickBot="1">
      <c r="A7" s="21"/>
      <c r="B7" s="21"/>
      <c r="C7" s="21"/>
      <c r="D7" s="21"/>
      <c r="E7" s="24"/>
      <c r="F7" s="24"/>
      <c r="G7" s="24"/>
      <c r="H7" s="24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9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9" ht="31.5" customHeight="1" thickBot="1">
      <c r="A10" s="8" t="s">
        <v>32</v>
      </c>
      <c r="B10" s="5" t="s">
        <v>2</v>
      </c>
      <c r="C10" s="11"/>
      <c r="D10" s="11"/>
      <c r="E10" s="11"/>
      <c r="F10" s="11"/>
      <c r="G10" s="11">
        <v>5061</v>
      </c>
      <c r="H10" s="11"/>
      <c r="I10" s="7">
        <f t="shared" ref="I10:I19" si="0">SUM(C10:H10)</f>
        <v>5061</v>
      </c>
    </row>
    <row r="11" spans="1:9" ht="31.5" customHeight="1" thickBot="1">
      <c r="A11" s="8" t="s">
        <v>33</v>
      </c>
      <c r="B11" s="5" t="s">
        <v>3</v>
      </c>
      <c r="C11" s="11"/>
      <c r="D11" s="11"/>
      <c r="E11" s="11">
        <v>68938</v>
      </c>
      <c r="F11" s="11"/>
      <c r="G11" s="11">
        <v>74841</v>
      </c>
      <c r="H11" s="11">
        <v>55977</v>
      </c>
      <c r="I11" s="7">
        <f t="shared" si="0"/>
        <v>199756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/>
      <c r="D17" s="11"/>
      <c r="E17" s="11">
        <v>5480</v>
      </c>
      <c r="F17" s="11"/>
      <c r="G17" s="11">
        <v>40873</v>
      </c>
      <c r="H17" s="11">
        <v>153351</v>
      </c>
      <c r="I17" s="7">
        <f t="shared" si="0"/>
        <v>199704</v>
      </c>
    </row>
    <row r="18" spans="1:9" ht="61.5" customHeight="1" thickBot="1">
      <c r="A18" s="8" t="s">
        <v>24</v>
      </c>
      <c r="B18" s="5" t="s">
        <v>5</v>
      </c>
      <c r="C18" s="4"/>
      <c r="D18" s="11"/>
      <c r="E18" s="11">
        <v>64369</v>
      </c>
      <c r="F18" s="11">
        <v>34015</v>
      </c>
      <c r="G18" s="11"/>
      <c r="H18" s="11"/>
      <c r="I18" s="7">
        <f t="shared" si="0"/>
        <v>98384</v>
      </c>
    </row>
    <row r="19" spans="1:9">
      <c r="A19" s="9" t="s">
        <v>25</v>
      </c>
      <c r="B19" s="20" t="s">
        <v>45</v>
      </c>
      <c r="C19" s="17">
        <v>54189</v>
      </c>
      <c r="D19" s="17">
        <v>145933</v>
      </c>
      <c r="E19" s="17">
        <v>126142</v>
      </c>
      <c r="F19" s="17">
        <v>49065</v>
      </c>
      <c r="G19" s="17">
        <v>71461</v>
      </c>
      <c r="H19" s="17">
        <v>90914</v>
      </c>
      <c r="I19" s="19">
        <f t="shared" si="0"/>
        <v>537704</v>
      </c>
    </row>
    <row r="20" spans="1:9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9" ht="30.75" thickBot="1">
      <c r="A21" s="8" t="s">
        <v>26</v>
      </c>
      <c r="B21" s="5" t="s">
        <v>6</v>
      </c>
      <c r="C21" s="11"/>
      <c r="D21" s="11"/>
      <c r="E21" s="11">
        <v>840</v>
      </c>
      <c r="F21" s="11">
        <v>2648</v>
      </c>
      <c r="G21" s="11">
        <v>9539</v>
      </c>
      <c r="H21" s="11">
        <v>41891</v>
      </c>
      <c r="I21" s="7">
        <f>SUM(C21:H21)</f>
        <v>54918</v>
      </c>
    </row>
    <row r="22" spans="1:9" ht="45.75" thickBot="1">
      <c r="A22" s="8" t="s">
        <v>27</v>
      </c>
      <c r="B22" s="5" t="s">
        <v>7</v>
      </c>
      <c r="C22" s="11">
        <v>20257</v>
      </c>
      <c r="D22" s="11">
        <v>19982</v>
      </c>
      <c r="E22" s="11">
        <v>19292</v>
      </c>
      <c r="F22" s="11">
        <v>19531</v>
      </c>
      <c r="G22" s="11">
        <v>18884</v>
      </c>
      <c r="H22" s="11">
        <v>21855</v>
      </c>
      <c r="I22" s="7">
        <f>SUM(C22:H22)</f>
        <v>119801</v>
      </c>
    </row>
    <row r="23" spans="1:9" ht="45.75" thickBot="1">
      <c r="A23" s="8" t="s">
        <v>28</v>
      </c>
      <c r="B23" s="5" t="s">
        <v>8</v>
      </c>
      <c r="C23" s="11">
        <v>28462</v>
      </c>
      <c r="D23" s="11"/>
      <c r="E23" s="11"/>
      <c r="F23" s="11"/>
      <c r="G23" s="11"/>
      <c r="H23" s="11"/>
      <c r="I23" s="7">
        <f>SUM(C23:H23)</f>
        <v>28462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102908</v>
      </c>
      <c r="D25" s="15">
        <f>SUM(D8:D24)</f>
        <v>165915</v>
      </c>
      <c r="E25" s="15">
        <f>SUM(E8:E24)</f>
        <v>285061</v>
      </c>
      <c r="F25" s="15">
        <f>SUM(F8:F24)</f>
        <v>105259</v>
      </c>
      <c r="G25" s="15">
        <f>SUM(G8:G24)</f>
        <v>220659</v>
      </c>
      <c r="H25" s="15">
        <f t="shared" ref="H25" si="1">SUM(H8:H24)</f>
        <v>363988</v>
      </c>
      <c r="I25" s="1">
        <f>SUM(C25:H25)</f>
        <v>1243790</v>
      </c>
    </row>
  </sheetData>
  <mergeCells count="18">
    <mergeCell ref="H19:H20"/>
    <mergeCell ref="I19:I20"/>
    <mergeCell ref="B19:B20"/>
    <mergeCell ref="C19:C20"/>
    <mergeCell ref="D19:D20"/>
    <mergeCell ref="E19:E20"/>
    <mergeCell ref="F19:F20"/>
    <mergeCell ref="G19:G20"/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topLeftCell="A2" workbookViewId="0">
      <selection activeCell="N16" sqref="N16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9">
      <c r="B3" s="22" t="s">
        <v>61</v>
      </c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 ht="15.75" thickBot="1"/>
    <row r="6" spans="1:9" ht="15" customHeight="1">
      <c r="A6" s="20" t="s">
        <v>20</v>
      </c>
      <c r="B6" s="20" t="s">
        <v>0</v>
      </c>
      <c r="C6" s="20" t="s">
        <v>54</v>
      </c>
      <c r="D6" s="20" t="s">
        <v>55</v>
      </c>
      <c r="E6" s="23" t="s">
        <v>56</v>
      </c>
      <c r="F6" s="23" t="s">
        <v>57</v>
      </c>
      <c r="G6" s="23" t="s">
        <v>58</v>
      </c>
      <c r="H6" s="23" t="s">
        <v>59</v>
      </c>
      <c r="I6" s="6" t="s">
        <v>10</v>
      </c>
    </row>
    <row r="7" spans="1:9" ht="15.75" thickBot="1">
      <c r="A7" s="21"/>
      <c r="B7" s="21"/>
      <c r="C7" s="21"/>
      <c r="D7" s="21"/>
      <c r="E7" s="24"/>
      <c r="F7" s="24"/>
      <c r="G7" s="24"/>
      <c r="H7" s="24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9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9" ht="31.5" customHeight="1" thickBot="1">
      <c r="A10" s="8" t="s">
        <v>32</v>
      </c>
      <c r="B10" s="5" t="s">
        <v>2</v>
      </c>
      <c r="C10" s="11"/>
      <c r="D10" s="11"/>
      <c r="E10" s="11"/>
      <c r="F10" s="11"/>
      <c r="G10" s="11">
        <v>5640</v>
      </c>
      <c r="H10" s="11"/>
      <c r="I10" s="7">
        <f t="shared" ref="I10:I19" si="0">SUM(C10:H10)</f>
        <v>5640</v>
      </c>
    </row>
    <row r="11" spans="1:9" ht="31.5" customHeight="1" thickBot="1">
      <c r="A11" s="8" t="s">
        <v>33</v>
      </c>
      <c r="B11" s="5" t="s">
        <v>3</v>
      </c>
      <c r="C11" s="11"/>
      <c r="D11" s="11"/>
      <c r="E11" s="11"/>
      <c r="F11" s="11"/>
      <c r="G11" s="11">
        <v>21072</v>
      </c>
      <c r="H11" s="11"/>
      <c r="I11" s="7">
        <f t="shared" si="0"/>
        <v>21072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/>
      <c r="D17" s="11"/>
      <c r="E17" s="11">
        <v>73523</v>
      </c>
      <c r="F17" s="11"/>
      <c r="G17" s="11">
        <v>35916</v>
      </c>
      <c r="H17" s="11"/>
      <c r="I17" s="7">
        <f t="shared" si="0"/>
        <v>109439</v>
      </c>
    </row>
    <row r="18" spans="1:9" ht="61.5" customHeight="1" thickBot="1">
      <c r="A18" s="8" t="s">
        <v>24</v>
      </c>
      <c r="B18" s="5" t="s">
        <v>5</v>
      </c>
      <c r="C18" s="11">
        <v>85417</v>
      </c>
      <c r="D18" s="11">
        <v>72156</v>
      </c>
      <c r="E18" s="11"/>
      <c r="F18" s="11">
        <v>75160</v>
      </c>
      <c r="G18" s="11">
        <v>146426</v>
      </c>
      <c r="H18" s="11">
        <v>35084</v>
      </c>
      <c r="I18" s="7">
        <f t="shared" si="0"/>
        <v>414243</v>
      </c>
    </row>
    <row r="19" spans="1:9">
      <c r="A19" s="9" t="s">
        <v>25</v>
      </c>
      <c r="B19" s="20" t="s">
        <v>45</v>
      </c>
      <c r="C19" s="17">
        <v>24320</v>
      </c>
      <c r="D19" s="17">
        <v>145524</v>
      </c>
      <c r="E19" s="17">
        <v>57107</v>
      </c>
      <c r="F19" s="17">
        <v>74110</v>
      </c>
      <c r="G19" s="17">
        <v>109705</v>
      </c>
      <c r="H19" s="17">
        <v>196180</v>
      </c>
      <c r="I19" s="19">
        <f t="shared" si="0"/>
        <v>606946</v>
      </c>
    </row>
    <row r="20" spans="1:9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9" ht="30.75" thickBot="1">
      <c r="A21" s="8" t="s">
        <v>26</v>
      </c>
      <c r="B21" s="5" t="s">
        <v>6</v>
      </c>
      <c r="C21" s="11"/>
      <c r="D21" s="11"/>
      <c r="E21" s="11">
        <v>16999</v>
      </c>
      <c r="F21" s="11"/>
      <c r="G21" s="11">
        <v>16356</v>
      </c>
      <c r="H21" s="11"/>
      <c r="I21" s="7">
        <f>SUM(C21:H21)</f>
        <v>33355</v>
      </c>
    </row>
    <row r="22" spans="1:9" ht="45.75" thickBot="1">
      <c r="A22" s="8" t="s">
        <v>27</v>
      </c>
      <c r="B22" s="5" t="s">
        <v>7</v>
      </c>
      <c r="C22" s="11">
        <v>30091</v>
      </c>
      <c r="D22" s="11">
        <v>30444</v>
      </c>
      <c r="E22" s="11">
        <v>29457</v>
      </c>
      <c r="F22" s="11">
        <v>27637</v>
      </c>
      <c r="G22" s="11">
        <v>23422</v>
      </c>
      <c r="H22" s="11">
        <v>22516</v>
      </c>
      <c r="I22" s="7">
        <f>SUM(C22:H22)</f>
        <v>163567</v>
      </c>
    </row>
    <row r="23" spans="1:9" ht="45.75" thickBot="1">
      <c r="A23" s="8" t="s">
        <v>28</v>
      </c>
      <c r="B23" s="5" t="s">
        <v>8</v>
      </c>
      <c r="C23" s="11"/>
      <c r="D23" s="11"/>
      <c r="E23" s="11">
        <v>26187</v>
      </c>
      <c r="F23" s="11"/>
      <c r="G23" s="11">
        <v>12608</v>
      </c>
      <c r="H23" s="11"/>
      <c r="I23" s="7">
        <f>SUM(C23:H23)</f>
        <v>38795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139828</v>
      </c>
      <c r="D25" s="15">
        <f>SUM(D8:D24)</f>
        <v>248124</v>
      </c>
      <c r="E25" s="15">
        <f>SUM(E8:E24)</f>
        <v>203273</v>
      </c>
      <c r="F25" s="15">
        <f>SUM(F8:F24)</f>
        <v>176907</v>
      </c>
      <c r="G25" s="15">
        <f>SUM(G8:G24)</f>
        <v>371145</v>
      </c>
      <c r="H25" s="15">
        <f t="shared" ref="H25" si="1">SUM(H8:H24)</f>
        <v>253780</v>
      </c>
      <c r="I25" s="1">
        <f>SUM(C25:H25)</f>
        <v>1393057</v>
      </c>
    </row>
  </sheetData>
  <mergeCells count="18">
    <mergeCell ref="H19:H20"/>
    <mergeCell ref="I19:I20"/>
    <mergeCell ref="B19:B20"/>
    <mergeCell ref="C19:C20"/>
    <mergeCell ref="D19:D20"/>
    <mergeCell ref="E19:E20"/>
    <mergeCell ref="F19:F20"/>
    <mergeCell ref="G19:G20"/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opLeftCell="A17" workbookViewId="0">
      <selection activeCell="C25" sqref="C25:H25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9">
      <c r="B3" s="22" t="s">
        <v>60</v>
      </c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 ht="15.75" thickBot="1"/>
    <row r="6" spans="1:9" ht="15" customHeight="1">
      <c r="A6" s="20" t="s">
        <v>20</v>
      </c>
      <c r="B6" s="20" t="s">
        <v>0</v>
      </c>
      <c r="C6" s="20" t="s">
        <v>47</v>
      </c>
      <c r="D6" s="20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6" t="s">
        <v>10</v>
      </c>
    </row>
    <row r="7" spans="1:9" ht="15.75" thickBot="1">
      <c r="A7" s="21"/>
      <c r="B7" s="21"/>
      <c r="C7" s="21"/>
      <c r="D7" s="21"/>
      <c r="E7" s="24"/>
      <c r="F7" s="24"/>
      <c r="G7" s="24"/>
      <c r="H7" s="24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9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9" ht="31.5" customHeight="1" thickBot="1">
      <c r="A10" s="8" t="s">
        <v>32</v>
      </c>
      <c r="B10" s="5" t="s">
        <v>2</v>
      </c>
      <c r="C10" s="11"/>
      <c r="D10" s="11"/>
      <c r="E10" s="11"/>
      <c r="F10" s="11"/>
      <c r="G10" s="11"/>
      <c r="H10" s="11"/>
      <c r="I10" s="7">
        <f t="shared" ref="I10:I19" si="0">SUM(C10:H10)</f>
        <v>0</v>
      </c>
    </row>
    <row r="11" spans="1:9" ht="31.5" customHeight="1" thickBot="1">
      <c r="A11" s="8" t="s">
        <v>33</v>
      </c>
      <c r="B11" s="5" t="s">
        <v>3</v>
      </c>
      <c r="C11" s="11"/>
      <c r="D11" s="11"/>
      <c r="E11" s="11"/>
      <c r="F11" s="11"/>
      <c r="G11" s="11"/>
      <c r="H11" s="11"/>
      <c r="I11" s="7">
        <f t="shared" si="0"/>
        <v>0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/>
      <c r="D17" s="11"/>
      <c r="E17" s="11"/>
      <c r="F17" s="11">
        <v>8610</v>
      </c>
      <c r="G17" s="11"/>
      <c r="H17" s="11"/>
      <c r="I17" s="7">
        <f t="shared" si="0"/>
        <v>8610</v>
      </c>
    </row>
    <row r="18" spans="1:9" ht="61.5" customHeight="1" thickBot="1">
      <c r="A18" s="8" t="s">
        <v>24</v>
      </c>
      <c r="B18" s="5" t="s">
        <v>5</v>
      </c>
      <c r="C18" s="4"/>
      <c r="D18" s="11">
        <v>30892</v>
      </c>
      <c r="E18" s="11">
        <v>76216</v>
      </c>
      <c r="F18" s="11"/>
      <c r="G18" s="11">
        <v>24077</v>
      </c>
      <c r="H18" s="11">
        <v>46742</v>
      </c>
      <c r="I18" s="7">
        <f t="shared" si="0"/>
        <v>177927</v>
      </c>
    </row>
    <row r="19" spans="1:9">
      <c r="A19" s="9" t="s">
        <v>25</v>
      </c>
      <c r="B19" s="20" t="s">
        <v>45</v>
      </c>
      <c r="C19" s="17">
        <v>57782</v>
      </c>
      <c r="D19" s="17">
        <v>88680</v>
      </c>
      <c r="E19" s="17">
        <v>33938</v>
      </c>
      <c r="F19" s="17">
        <v>66054</v>
      </c>
      <c r="G19" s="17">
        <v>5736</v>
      </c>
      <c r="H19" s="17">
        <v>19675</v>
      </c>
      <c r="I19" s="19">
        <f t="shared" si="0"/>
        <v>271865</v>
      </c>
    </row>
    <row r="20" spans="1:9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9" ht="30.75" thickBot="1">
      <c r="A21" s="8" t="s">
        <v>26</v>
      </c>
      <c r="B21" s="5" t="s">
        <v>6</v>
      </c>
      <c r="C21" s="11"/>
      <c r="D21" s="11"/>
      <c r="E21" s="11"/>
      <c r="F21" s="11">
        <v>28465</v>
      </c>
      <c r="G21" s="11"/>
      <c r="H21" s="11"/>
      <c r="I21" s="7">
        <f>SUM(C21:H21)</f>
        <v>28465</v>
      </c>
    </row>
    <row r="22" spans="1:9" ht="45.75" thickBot="1">
      <c r="A22" s="8" t="s">
        <v>27</v>
      </c>
      <c r="B22" s="5" t="s">
        <v>7</v>
      </c>
      <c r="C22" s="11">
        <v>25274</v>
      </c>
      <c r="D22" s="11">
        <v>23824</v>
      </c>
      <c r="E22" s="11">
        <v>22141</v>
      </c>
      <c r="F22" s="11">
        <v>19656</v>
      </c>
      <c r="G22" s="11">
        <v>21091</v>
      </c>
      <c r="H22" s="11">
        <v>24380</v>
      </c>
      <c r="I22" s="7">
        <f>SUM(C22:H22)</f>
        <v>136366</v>
      </c>
    </row>
    <row r="23" spans="1:9" ht="45.75" thickBot="1">
      <c r="A23" s="8" t="s">
        <v>28</v>
      </c>
      <c r="B23" s="5" t="s">
        <v>8</v>
      </c>
      <c r="C23" s="11"/>
      <c r="D23" s="11"/>
      <c r="E23" s="11"/>
      <c r="F23" s="11">
        <v>116235</v>
      </c>
      <c r="G23" s="11"/>
      <c r="H23" s="11"/>
      <c r="I23" s="7">
        <f>SUM(C23:H23)</f>
        <v>116235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83056</v>
      </c>
      <c r="D25" s="15">
        <f>SUM(D8:D24)</f>
        <v>143396</v>
      </c>
      <c r="E25" s="15">
        <f>SUM(E8:E24)</f>
        <v>132295</v>
      </c>
      <c r="F25" s="15">
        <f>SUM(F8:F24)</f>
        <v>239020</v>
      </c>
      <c r="G25" s="15">
        <f>SUM(G8:G24)</f>
        <v>50904</v>
      </c>
      <c r="H25" s="15">
        <f t="shared" ref="H25" si="1">SUM(H8:H24)</f>
        <v>90797</v>
      </c>
      <c r="I25" s="1">
        <f>SUM(C25:H25)</f>
        <v>739468</v>
      </c>
    </row>
  </sheetData>
  <mergeCells count="18"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  <mergeCell ref="H19:H20"/>
    <mergeCell ref="I19:I20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topLeftCell="A17" workbookViewId="0">
      <selection activeCell="L20" sqref="L20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9">
      <c r="B3" s="22" t="s">
        <v>53</v>
      </c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 ht="15.75" thickBot="1"/>
    <row r="6" spans="1:9" ht="15" customHeight="1">
      <c r="A6" s="20" t="s">
        <v>20</v>
      </c>
      <c r="B6" s="20" t="s">
        <v>0</v>
      </c>
      <c r="C6" s="20" t="s">
        <v>54</v>
      </c>
      <c r="D6" s="20" t="s">
        <v>55</v>
      </c>
      <c r="E6" s="23" t="s">
        <v>56</v>
      </c>
      <c r="F6" s="23" t="s">
        <v>57</v>
      </c>
      <c r="G6" s="23" t="s">
        <v>58</v>
      </c>
      <c r="H6" s="23" t="s">
        <v>59</v>
      </c>
      <c r="I6" s="6" t="s">
        <v>10</v>
      </c>
    </row>
    <row r="7" spans="1:9" ht="15.75" thickBot="1">
      <c r="A7" s="21"/>
      <c r="B7" s="21"/>
      <c r="C7" s="21"/>
      <c r="D7" s="21"/>
      <c r="E7" s="24"/>
      <c r="F7" s="24"/>
      <c r="G7" s="24"/>
      <c r="H7" s="24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9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9" ht="31.5" customHeight="1" thickBot="1">
      <c r="A10" s="8" t="s">
        <v>32</v>
      </c>
      <c r="B10" s="5" t="s">
        <v>2</v>
      </c>
      <c r="C10" s="11"/>
      <c r="D10" s="11"/>
      <c r="E10" s="11"/>
      <c r="F10" s="11"/>
      <c r="G10" s="11"/>
      <c r="H10" s="11"/>
      <c r="I10" s="7">
        <f t="shared" ref="I10:I19" si="0">SUM(C10:H10)</f>
        <v>0</v>
      </c>
    </row>
    <row r="11" spans="1:9" ht="31.5" customHeight="1" thickBot="1">
      <c r="A11" s="8" t="s">
        <v>33</v>
      </c>
      <c r="B11" s="5" t="s">
        <v>3</v>
      </c>
      <c r="C11" s="11"/>
      <c r="D11" s="11"/>
      <c r="E11" s="11"/>
      <c r="F11" s="11"/>
      <c r="G11" s="11"/>
      <c r="H11" s="11"/>
      <c r="I11" s="7">
        <f t="shared" si="0"/>
        <v>0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/>
      <c r="D17" s="11"/>
      <c r="E17" s="11"/>
      <c r="F17" s="11"/>
      <c r="G17" s="11"/>
      <c r="H17" s="11"/>
      <c r="I17" s="7">
        <f t="shared" si="0"/>
        <v>0</v>
      </c>
    </row>
    <row r="18" spans="1:9" ht="61.5" customHeight="1" thickBot="1">
      <c r="A18" s="8" t="s">
        <v>24</v>
      </c>
      <c r="B18" s="5" t="s">
        <v>5</v>
      </c>
      <c r="C18" s="11">
        <v>50952</v>
      </c>
      <c r="D18" s="11">
        <v>53636</v>
      </c>
      <c r="E18" s="11">
        <v>48428</v>
      </c>
      <c r="F18" s="11">
        <v>57249</v>
      </c>
      <c r="G18" s="11">
        <v>60122</v>
      </c>
      <c r="H18" s="11">
        <v>88433</v>
      </c>
      <c r="I18" s="7">
        <f t="shared" si="0"/>
        <v>358820</v>
      </c>
    </row>
    <row r="19" spans="1:9">
      <c r="A19" s="9" t="s">
        <v>25</v>
      </c>
      <c r="B19" s="20" t="s">
        <v>45</v>
      </c>
      <c r="C19" s="17">
        <v>17980</v>
      </c>
      <c r="D19" s="17">
        <v>34072</v>
      </c>
      <c r="E19" s="17">
        <v>38268</v>
      </c>
      <c r="F19" s="17">
        <v>49173</v>
      </c>
      <c r="G19" s="17">
        <v>38790</v>
      </c>
      <c r="H19" s="17">
        <v>132410</v>
      </c>
      <c r="I19" s="19">
        <f t="shared" si="0"/>
        <v>310693</v>
      </c>
    </row>
    <row r="20" spans="1:9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9" ht="30.75" thickBot="1">
      <c r="A21" s="8" t="s">
        <v>26</v>
      </c>
      <c r="B21" s="5" t="s">
        <v>6</v>
      </c>
      <c r="C21" s="11"/>
      <c r="D21" s="11"/>
      <c r="E21" s="11"/>
      <c r="F21" s="11"/>
      <c r="G21" s="11"/>
      <c r="H21" s="11"/>
      <c r="I21" s="7">
        <f>SUM(C21:H21)</f>
        <v>0</v>
      </c>
    </row>
    <row r="22" spans="1:9" ht="45.75" thickBot="1">
      <c r="A22" s="8" t="s">
        <v>27</v>
      </c>
      <c r="B22" s="5" t="s">
        <v>7</v>
      </c>
      <c r="C22" s="11">
        <v>25206</v>
      </c>
      <c r="D22" s="11">
        <v>23743</v>
      </c>
      <c r="E22" s="11">
        <v>27012</v>
      </c>
      <c r="F22" s="11">
        <v>26046</v>
      </c>
      <c r="G22" s="11">
        <v>24651</v>
      </c>
      <c r="H22" s="11">
        <v>31242</v>
      </c>
      <c r="I22" s="7">
        <f>SUM(C22:H22)</f>
        <v>157900</v>
      </c>
    </row>
    <row r="23" spans="1:9" ht="45.75" thickBot="1">
      <c r="A23" s="8" t="s">
        <v>28</v>
      </c>
      <c r="B23" s="5" t="s">
        <v>8</v>
      </c>
      <c r="C23" s="11"/>
      <c r="D23" s="11"/>
      <c r="E23" s="11"/>
      <c r="F23" s="11"/>
      <c r="G23" s="11"/>
      <c r="H23" s="11"/>
      <c r="I23" s="7">
        <f>SUM(C23:H23)</f>
        <v>0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94138</v>
      </c>
      <c r="D25" s="15">
        <f>SUM(D8:D24)</f>
        <v>111451</v>
      </c>
      <c r="E25" s="15">
        <f>SUM(E8:E24)</f>
        <v>113708</v>
      </c>
      <c r="F25" s="15">
        <f>SUM(F8:F24)</f>
        <v>132468</v>
      </c>
      <c r="G25" s="15">
        <f>SUM(G8:G24)</f>
        <v>123563</v>
      </c>
      <c r="H25" s="15">
        <f t="shared" ref="H25" si="1">SUM(H8:H24)</f>
        <v>252085</v>
      </c>
      <c r="I25" s="1">
        <f>SUM(C25:H25)</f>
        <v>827413</v>
      </c>
    </row>
  </sheetData>
  <mergeCells count="18"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  <mergeCell ref="H19:H20"/>
    <mergeCell ref="I19:I20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opLeftCell="A17" workbookViewId="0">
      <selection activeCell="C25" sqref="C25:H25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9">
      <c r="B3" s="22" t="s">
        <v>46</v>
      </c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 ht="15.75" thickBot="1"/>
    <row r="6" spans="1:9" ht="15" customHeight="1">
      <c r="A6" s="20" t="s">
        <v>20</v>
      </c>
      <c r="B6" s="20" t="s">
        <v>0</v>
      </c>
      <c r="C6" s="20" t="s">
        <v>47</v>
      </c>
      <c r="D6" s="20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6" t="s">
        <v>10</v>
      </c>
    </row>
    <row r="7" spans="1:9" ht="15.75" thickBot="1">
      <c r="A7" s="21"/>
      <c r="B7" s="21"/>
      <c r="C7" s="21"/>
      <c r="D7" s="21"/>
      <c r="E7" s="24"/>
      <c r="F7" s="24"/>
      <c r="G7" s="24"/>
      <c r="H7" s="24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9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9" ht="31.5" customHeight="1" thickBot="1">
      <c r="A10" s="8" t="s">
        <v>32</v>
      </c>
      <c r="B10" s="5" t="s">
        <v>2</v>
      </c>
      <c r="C10" s="11"/>
      <c r="D10" s="11"/>
      <c r="E10" s="11"/>
      <c r="F10" s="11"/>
      <c r="G10" s="11"/>
      <c r="H10" s="11"/>
      <c r="I10" s="7">
        <f t="shared" ref="I10:I19" si="0">SUM(C10:H10)</f>
        <v>0</v>
      </c>
    </row>
    <row r="11" spans="1:9" ht="31.5" customHeight="1" thickBot="1">
      <c r="A11" s="8" t="s">
        <v>33</v>
      </c>
      <c r="B11" s="5" t="s">
        <v>3</v>
      </c>
      <c r="C11" s="11"/>
      <c r="D11" s="11"/>
      <c r="E11" s="11"/>
      <c r="F11" s="11"/>
      <c r="G11" s="11"/>
      <c r="H11" s="11"/>
      <c r="I11" s="7">
        <f t="shared" si="0"/>
        <v>0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/>
      <c r="D17" s="11"/>
      <c r="E17" s="11"/>
      <c r="F17" s="11"/>
      <c r="G17" s="11"/>
      <c r="H17" s="11"/>
      <c r="I17" s="7">
        <f t="shared" si="0"/>
        <v>0</v>
      </c>
    </row>
    <row r="18" spans="1:9" ht="61.5" customHeight="1" thickBot="1">
      <c r="A18" s="8" t="s">
        <v>24</v>
      </c>
      <c r="B18" s="5" t="s">
        <v>5</v>
      </c>
      <c r="C18" s="11"/>
      <c r="D18" s="11">
        <v>77820</v>
      </c>
      <c r="E18" s="11">
        <v>27601</v>
      </c>
      <c r="F18" s="11">
        <v>33202</v>
      </c>
      <c r="G18" s="11">
        <v>44486</v>
      </c>
      <c r="H18" s="11"/>
      <c r="I18" s="7">
        <f t="shared" si="0"/>
        <v>183109</v>
      </c>
    </row>
    <row r="19" spans="1:9">
      <c r="A19" s="9" t="s">
        <v>25</v>
      </c>
      <c r="B19" s="20" t="s">
        <v>45</v>
      </c>
      <c r="C19" s="17">
        <v>107625</v>
      </c>
      <c r="D19" s="17">
        <v>73933</v>
      </c>
      <c r="E19" s="17">
        <v>25960</v>
      </c>
      <c r="F19" s="17"/>
      <c r="G19" s="17">
        <v>7540</v>
      </c>
      <c r="H19" s="17"/>
      <c r="I19" s="19">
        <f t="shared" si="0"/>
        <v>215058</v>
      </c>
    </row>
    <row r="20" spans="1:9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9" ht="30.75" thickBot="1">
      <c r="A21" s="8" t="s">
        <v>26</v>
      </c>
      <c r="B21" s="5" t="s">
        <v>6</v>
      </c>
      <c r="C21" s="11"/>
      <c r="D21" s="11"/>
      <c r="E21" s="11"/>
      <c r="F21" s="11"/>
      <c r="G21" s="11"/>
      <c r="H21" s="11"/>
      <c r="I21" s="7">
        <f>SUM(C21:H21)</f>
        <v>0</v>
      </c>
    </row>
    <row r="22" spans="1:9" ht="45.75" thickBot="1">
      <c r="A22" s="8" t="s">
        <v>27</v>
      </c>
      <c r="B22" s="5" t="s">
        <v>7</v>
      </c>
      <c r="C22" s="11">
        <v>23732</v>
      </c>
      <c r="D22" s="11">
        <v>23924</v>
      </c>
      <c r="E22" s="11">
        <v>20184</v>
      </c>
      <c r="F22" s="11">
        <v>19377</v>
      </c>
      <c r="G22" s="11">
        <v>19997</v>
      </c>
      <c r="H22" s="11">
        <v>21682</v>
      </c>
      <c r="I22" s="7">
        <f>SUM(C22:H22)</f>
        <v>128896</v>
      </c>
    </row>
    <row r="23" spans="1:9" ht="45.75" thickBot="1">
      <c r="A23" s="8" t="s">
        <v>28</v>
      </c>
      <c r="B23" s="5" t="s">
        <v>8</v>
      </c>
      <c r="C23" s="11"/>
      <c r="D23" s="11"/>
      <c r="E23" s="11"/>
      <c r="F23" s="11"/>
      <c r="G23" s="11"/>
      <c r="H23" s="11"/>
      <c r="I23" s="7">
        <f>SUM(C23:H23)</f>
        <v>0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131357</v>
      </c>
      <c r="D25" s="15">
        <f t="shared" ref="D25:H25" si="1">SUM(D8:D24)</f>
        <v>175677</v>
      </c>
      <c r="E25" s="15">
        <f t="shared" si="1"/>
        <v>73745</v>
      </c>
      <c r="F25" s="15">
        <f t="shared" si="1"/>
        <v>52579</v>
      </c>
      <c r="G25" s="15">
        <f t="shared" si="1"/>
        <v>72023</v>
      </c>
      <c r="H25" s="15">
        <f t="shared" si="1"/>
        <v>21682</v>
      </c>
      <c r="I25" s="1">
        <f>SUM(C25:H25)</f>
        <v>527063</v>
      </c>
    </row>
  </sheetData>
  <mergeCells count="18">
    <mergeCell ref="H19:H20"/>
    <mergeCell ref="I19:I20"/>
    <mergeCell ref="E6:E7"/>
    <mergeCell ref="B19:B20"/>
    <mergeCell ref="C19:C20"/>
    <mergeCell ref="D19:D20"/>
    <mergeCell ref="E19:E20"/>
    <mergeCell ref="F19:F20"/>
    <mergeCell ref="G19:G20"/>
    <mergeCell ref="B1:I1"/>
    <mergeCell ref="B3:I4"/>
    <mergeCell ref="A6:A7"/>
    <mergeCell ref="B6:B7"/>
    <mergeCell ref="C6:C7"/>
    <mergeCell ref="D6:D7"/>
    <mergeCell ref="F6:F7"/>
    <mergeCell ref="G6:G7"/>
    <mergeCell ref="H6:H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topLeftCell="A2" workbookViewId="0">
      <selection activeCell="C25" sqref="C25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9" width="13.28515625" style="2" customWidth="1"/>
    <col min="10" max="10" width="13.140625" style="2" customWidth="1"/>
    <col min="14" max="14" width="11.7109375" customWidth="1"/>
  </cols>
  <sheetData>
    <row r="1" spans="1:10" ht="8.25" hidden="1" customHeight="1">
      <c r="B1" s="22" t="s">
        <v>11</v>
      </c>
      <c r="C1" s="22"/>
      <c r="D1" s="22"/>
      <c r="E1" s="22"/>
      <c r="F1" s="22"/>
      <c r="G1" s="22"/>
      <c r="H1" s="22"/>
      <c r="I1" s="22"/>
      <c r="J1" s="22"/>
    </row>
    <row r="3" spans="1:10">
      <c r="B3" s="22" t="s">
        <v>18</v>
      </c>
      <c r="C3" s="22"/>
      <c r="D3" s="22"/>
      <c r="E3" s="22"/>
      <c r="F3" s="22"/>
      <c r="G3" s="22"/>
      <c r="H3" s="22"/>
      <c r="I3" s="22"/>
      <c r="J3" s="22"/>
    </row>
    <row r="4" spans="1:10">
      <c r="B4" s="22"/>
      <c r="C4" s="22"/>
      <c r="D4" s="22"/>
      <c r="E4" s="22"/>
      <c r="F4" s="22"/>
      <c r="G4" s="22"/>
      <c r="H4" s="22"/>
      <c r="I4" s="22"/>
      <c r="J4" s="22"/>
    </row>
    <row r="5" spans="1:10" ht="15.75" thickBot="1"/>
    <row r="6" spans="1:10" ht="15" customHeight="1">
      <c r="A6" s="20" t="s">
        <v>20</v>
      </c>
      <c r="B6" s="20" t="s">
        <v>0</v>
      </c>
      <c r="C6" s="20" t="s">
        <v>12</v>
      </c>
      <c r="D6" s="20" t="s">
        <v>13</v>
      </c>
      <c r="E6" s="3" t="s">
        <v>1</v>
      </c>
      <c r="F6" s="20" t="s">
        <v>15</v>
      </c>
      <c r="G6" s="20" t="s">
        <v>16</v>
      </c>
      <c r="H6" s="20" t="s">
        <v>17</v>
      </c>
      <c r="I6" s="23" t="s">
        <v>19</v>
      </c>
      <c r="J6" s="6" t="s">
        <v>10</v>
      </c>
    </row>
    <row r="7" spans="1:10" ht="15.75" thickBot="1">
      <c r="A7" s="21"/>
      <c r="B7" s="21"/>
      <c r="C7" s="21"/>
      <c r="D7" s="21"/>
      <c r="E7" s="4" t="s">
        <v>14</v>
      </c>
      <c r="F7" s="21"/>
      <c r="G7" s="21"/>
      <c r="H7" s="21"/>
      <c r="I7" s="27"/>
    </row>
    <row r="8" spans="1:10" ht="15.75" thickBot="1">
      <c r="A8" s="8" t="s">
        <v>30</v>
      </c>
      <c r="B8" s="5" t="s">
        <v>37</v>
      </c>
      <c r="C8" s="11">
        <v>2214</v>
      </c>
      <c r="D8" s="11"/>
      <c r="E8" s="11"/>
      <c r="F8" s="11"/>
      <c r="G8" s="11"/>
      <c r="H8" s="11"/>
      <c r="I8" s="12"/>
      <c r="J8" s="7">
        <f>C8+D8+E8+F8+G8+H8+I8</f>
        <v>2214</v>
      </c>
    </row>
    <row r="9" spans="1:10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  <c r="I9" s="13"/>
      <c r="J9" s="2">
        <f>C9+D9+E9+F9+G9+H9+I9</f>
        <v>0</v>
      </c>
    </row>
    <row r="10" spans="1:10" ht="31.5" customHeight="1" thickBot="1">
      <c r="A10" s="8" t="s">
        <v>32</v>
      </c>
      <c r="B10" s="5" t="s">
        <v>2</v>
      </c>
      <c r="C10" s="11">
        <v>7817</v>
      </c>
      <c r="D10" s="11"/>
      <c r="E10" s="11"/>
      <c r="F10" s="11"/>
      <c r="G10" s="11">
        <v>9526</v>
      </c>
      <c r="H10" s="11">
        <v>2442</v>
      </c>
      <c r="I10" s="14">
        <v>34428</v>
      </c>
      <c r="J10" s="7">
        <f>SUM(C10:I10)</f>
        <v>54213</v>
      </c>
    </row>
    <row r="11" spans="1:10" ht="31.5" customHeight="1" thickBot="1">
      <c r="A11" s="8" t="s">
        <v>33</v>
      </c>
      <c r="B11" s="5" t="s">
        <v>3</v>
      </c>
      <c r="C11" s="11">
        <v>88080</v>
      </c>
      <c r="D11" s="11"/>
      <c r="E11" s="11"/>
      <c r="F11" s="11"/>
      <c r="G11" s="11">
        <v>62656</v>
      </c>
      <c r="H11" s="11">
        <v>59557</v>
      </c>
      <c r="I11" s="14">
        <v>127877</v>
      </c>
      <c r="J11" s="7">
        <f t="shared" ref="J11:J24" si="0">SUM(C11:I11)</f>
        <v>338170</v>
      </c>
    </row>
    <row r="12" spans="1:10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14"/>
      <c r="J12" s="7">
        <f t="shared" si="0"/>
        <v>0</v>
      </c>
    </row>
    <row r="13" spans="1:10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14"/>
      <c r="J13" s="7">
        <f t="shared" si="0"/>
        <v>0</v>
      </c>
    </row>
    <row r="14" spans="1:10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14"/>
      <c r="J14" s="7">
        <f t="shared" si="0"/>
        <v>0</v>
      </c>
    </row>
    <row r="15" spans="1:10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14"/>
      <c r="J15" s="7">
        <f t="shared" si="0"/>
        <v>0</v>
      </c>
    </row>
    <row r="16" spans="1:10" ht="48.75" customHeight="1" thickBot="1">
      <c r="A16" s="8" t="s">
        <v>22</v>
      </c>
      <c r="B16" s="5" t="s">
        <v>43</v>
      </c>
      <c r="C16" s="11">
        <v>773759</v>
      </c>
      <c r="D16" s="11">
        <v>75037</v>
      </c>
      <c r="E16" s="11">
        <v>441848</v>
      </c>
      <c r="F16" s="11">
        <v>375783</v>
      </c>
      <c r="G16" s="11">
        <v>326648</v>
      </c>
      <c r="H16" s="11">
        <v>141663</v>
      </c>
      <c r="I16" s="14">
        <v>339085</v>
      </c>
      <c r="J16" s="7">
        <f t="shared" si="0"/>
        <v>2473823</v>
      </c>
    </row>
    <row r="17" spans="1:10" ht="45.75" thickBot="1">
      <c r="A17" s="8" t="s">
        <v>23</v>
      </c>
      <c r="B17" s="5" t="s">
        <v>4</v>
      </c>
      <c r="C17" s="11">
        <v>31297</v>
      </c>
      <c r="D17" s="11">
        <v>131134</v>
      </c>
      <c r="E17" s="11"/>
      <c r="F17" s="11">
        <v>25473</v>
      </c>
      <c r="G17" s="11">
        <v>32946</v>
      </c>
      <c r="H17" s="11">
        <v>11070</v>
      </c>
      <c r="I17" s="14">
        <v>105343</v>
      </c>
      <c r="J17" s="7">
        <f t="shared" si="0"/>
        <v>337263</v>
      </c>
    </row>
    <row r="18" spans="1:10" ht="61.5" customHeight="1" thickBot="1">
      <c r="A18" s="8" t="s">
        <v>24</v>
      </c>
      <c r="B18" s="5" t="s">
        <v>5</v>
      </c>
      <c r="C18" s="11">
        <v>82389</v>
      </c>
      <c r="D18" s="11">
        <v>53528</v>
      </c>
      <c r="E18" s="11">
        <v>38559</v>
      </c>
      <c r="F18" s="11">
        <v>29083</v>
      </c>
      <c r="G18" s="11">
        <v>124614</v>
      </c>
      <c r="H18" s="11">
        <v>37792</v>
      </c>
      <c r="I18" s="14">
        <v>42461</v>
      </c>
      <c r="J18" s="7">
        <f t="shared" si="0"/>
        <v>408426</v>
      </c>
    </row>
    <row r="19" spans="1:10">
      <c r="A19" s="9" t="s">
        <v>25</v>
      </c>
      <c r="B19" s="20" t="s">
        <v>45</v>
      </c>
      <c r="C19" s="17">
        <v>95646</v>
      </c>
      <c r="D19" s="17">
        <v>98016</v>
      </c>
      <c r="E19" s="17">
        <v>19480</v>
      </c>
      <c r="F19" s="17">
        <v>39280</v>
      </c>
      <c r="G19" s="17">
        <v>87257</v>
      </c>
      <c r="H19" s="17">
        <v>69490</v>
      </c>
      <c r="I19" s="25">
        <v>48818</v>
      </c>
      <c r="J19" s="19">
        <f t="shared" si="0"/>
        <v>457987</v>
      </c>
    </row>
    <row r="20" spans="1:10" ht="57.75" customHeight="1" thickBot="1">
      <c r="A20" s="10"/>
      <c r="B20" s="21"/>
      <c r="C20" s="18"/>
      <c r="D20" s="18"/>
      <c r="E20" s="18"/>
      <c r="F20" s="18"/>
      <c r="G20" s="18"/>
      <c r="H20" s="18"/>
      <c r="I20" s="26"/>
      <c r="J20" s="19"/>
    </row>
    <row r="21" spans="1:10" ht="30.75" thickBot="1">
      <c r="A21" s="8" t="s">
        <v>26</v>
      </c>
      <c r="B21" s="5" t="s">
        <v>6</v>
      </c>
      <c r="C21" s="11">
        <v>6544</v>
      </c>
      <c r="D21" s="11">
        <v>4506</v>
      </c>
      <c r="E21" s="11"/>
      <c r="F21" s="11"/>
      <c r="G21" s="11">
        <v>1648</v>
      </c>
      <c r="H21" s="11">
        <v>8807</v>
      </c>
      <c r="I21" s="14">
        <v>8444</v>
      </c>
      <c r="J21" s="7">
        <f t="shared" si="0"/>
        <v>29949</v>
      </c>
    </row>
    <row r="22" spans="1:10" ht="45.75" thickBot="1">
      <c r="A22" s="8" t="s">
        <v>27</v>
      </c>
      <c r="B22" s="5" t="s">
        <v>7</v>
      </c>
      <c r="C22" s="11">
        <v>33182</v>
      </c>
      <c r="D22" s="11">
        <v>21589</v>
      </c>
      <c r="E22" s="11">
        <v>13757</v>
      </c>
      <c r="F22" s="11">
        <v>13044</v>
      </c>
      <c r="G22" s="11">
        <v>12779</v>
      </c>
      <c r="H22" s="11">
        <v>19455</v>
      </c>
      <c r="I22" s="14">
        <v>33326</v>
      </c>
      <c r="J22" s="7">
        <f t="shared" si="0"/>
        <v>147132</v>
      </c>
    </row>
    <row r="23" spans="1:10" ht="45.75" thickBot="1">
      <c r="A23" s="8" t="s">
        <v>28</v>
      </c>
      <c r="B23" s="5" t="s">
        <v>8</v>
      </c>
      <c r="C23" s="11">
        <v>15098</v>
      </c>
      <c r="D23" s="11">
        <v>27688</v>
      </c>
      <c r="E23" s="11"/>
      <c r="F23" s="11">
        <v>15037</v>
      </c>
      <c r="G23" s="11">
        <v>12946</v>
      </c>
      <c r="H23" s="11">
        <v>20590</v>
      </c>
      <c r="I23" s="14">
        <v>63308</v>
      </c>
      <c r="J23" s="7">
        <f t="shared" si="0"/>
        <v>154667</v>
      </c>
    </row>
    <row r="24" spans="1:10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11"/>
      <c r="J24" s="7">
        <f t="shared" si="0"/>
        <v>0</v>
      </c>
    </row>
    <row r="25" spans="1:10" ht="16.5" thickBot="1">
      <c r="B25" s="5" t="s">
        <v>9</v>
      </c>
      <c r="C25" s="15">
        <f>SUM(C8:C24)</f>
        <v>1136026</v>
      </c>
      <c r="D25" s="15">
        <f t="shared" ref="D25:I25" si="1">SUM(D8:D24)</f>
        <v>411498</v>
      </c>
      <c r="E25" s="15">
        <f t="shared" si="1"/>
        <v>513644</v>
      </c>
      <c r="F25" s="15">
        <f t="shared" si="1"/>
        <v>497700</v>
      </c>
      <c r="G25" s="15">
        <f t="shared" si="1"/>
        <v>671020</v>
      </c>
      <c r="H25" s="15">
        <f t="shared" si="1"/>
        <v>370866</v>
      </c>
      <c r="I25" s="15">
        <f t="shared" si="1"/>
        <v>803090</v>
      </c>
      <c r="J25" s="1">
        <f>SUM(C25:I25)</f>
        <v>4403844</v>
      </c>
    </row>
  </sheetData>
  <mergeCells count="19">
    <mergeCell ref="F6:F7"/>
    <mergeCell ref="G6:G7"/>
    <mergeCell ref="I6:I7"/>
    <mergeCell ref="I19:I20"/>
    <mergeCell ref="J19:J20"/>
    <mergeCell ref="A6:A7"/>
    <mergeCell ref="B1:J1"/>
    <mergeCell ref="B3:J4"/>
    <mergeCell ref="H6:H7"/>
    <mergeCell ref="B19:B20"/>
    <mergeCell ref="C19:C20"/>
    <mergeCell ref="D19:D20"/>
    <mergeCell ref="E19:E20"/>
    <mergeCell ref="F19:F20"/>
    <mergeCell ref="G19:G20"/>
    <mergeCell ref="H19:H20"/>
    <mergeCell ref="B6:B7"/>
    <mergeCell ref="C6:C7"/>
    <mergeCell ref="D6:D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tabSelected="1" topLeftCell="A2" workbookViewId="0">
      <selection activeCell="H23" sqref="H23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22" t="s">
        <v>11</v>
      </c>
      <c r="C1" s="22"/>
      <c r="D1" s="22"/>
      <c r="E1" s="22"/>
      <c r="F1" s="22"/>
      <c r="G1" s="22"/>
      <c r="H1" s="22"/>
      <c r="I1" s="22"/>
    </row>
    <row r="3" spans="1:9">
      <c r="B3" s="22" t="s">
        <v>64</v>
      </c>
      <c r="C3" s="22"/>
      <c r="D3" s="22"/>
      <c r="E3" s="22"/>
      <c r="F3" s="22"/>
      <c r="G3" s="22"/>
      <c r="H3" s="22"/>
      <c r="I3" s="22"/>
    </row>
    <row r="4" spans="1:9">
      <c r="B4" s="22"/>
      <c r="C4" s="22"/>
      <c r="D4" s="22"/>
      <c r="E4" s="22"/>
      <c r="F4" s="22"/>
      <c r="G4" s="22"/>
      <c r="H4" s="22"/>
      <c r="I4" s="22"/>
    </row>
    <row r="5" spans="1:9" ht="15.75" thickBot="1"/>
    <row r="6" spans="1:9" ht="15" customHeight="1">
      <c r="A6" s="20" t="s">
        <v>20</v>
      </c>
      <c r="B6" s="20" t="s">
        <v>0</v>
      </c>
      <c r="C6" s="20" t="s">
        <v>47</v>
      </c>
      <c r="D6" s="20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6" t="s">
        <v>10</v>
      </c>
    </row>
    <row r="7" spans="1:9" ht="15.75" thickBot="1">
      <c r="A7" s="21"/>
      <c r="B7" s="21"/>
      <c r="C7" s="21"/>
      <c r="D7" s="21"/>
      <c r="E7" s="24"/>
      <c r="F7" s="24"/>
      <c r="G7" s="24"/>
      <c r="H7" s="24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9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9" ht="31.5" customHeight="1" thickBot="1">
      <c r="A10" s="8" t="s">
        <v>32</v>
      </c>
      <c r="B10" s="5" t="s">
        <v>2</v>
      </c>
      <c r="C10" s="11"/>
      <c r="D10" s="11"/>
      <c r="E10" s="11"/>
      <c r="F10" s="11"/>
      <c r="G10" s="11"/>
      <c r="H10" s="11"/>
      <c r="I10" s="7">
        <f t="shared" ref="I10:I19" si="0">SUM(C10:H10)</f>
        <v>0</v>
      </c>
    </row>
    <row r="11" spans="1:9" ht="31.5" customHeight="1" thickBot="1">
      <c r="A11" s="8" t="s">
        <v>33</v>
      </c>
      <c r="B11" s="5" t="s">
        <v>3</v>
      </c>
      <c r="C11" s="11"/>
      <c r="D11" s="11"/>
      <c r="E11" s="11">
        <v>40600</v>
      </c>
      <c r="F11" s="11">
        <v>15920</v>
      </c>
      <c r="G11" s="11">
        <v>15761</v>
      </c>
      <c r="H11" s="11"/>
      <c r="I11" s="7">
        <f t="shared" si="0"/>
        <v>72281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>
        <f>695*62</f>
        <v>43090</v>
      </c>
      <c r="D17" s="11">
        <v>89780</v>
      </c>
      <c r="E17" s="11">
        <f>2161.3*62</f>
        <v>134000.6</v>
      </c>
      <c r="F17" s="11">
        <f>479*62</f>
        <v>29698</v>
      </c>
      <c r="G17" s="11"/>
      <c r="H17" s="11">
        <f>1064.6*62</f>
        <v>66005.2</v>
      </c>
      <c r="I17" s="7">
        <f t="shared" si="0"/>
        <v>362573.8</v>
      </c>
    </row>
    <row r="18" spans="1:9" ht="61.5" customHeight="1" thickBot="1">
      <c r="A18" s="8" t="s">
        <v>24</v>
      </c>
      <c r="B18" s="5" t="s">
        <v>5</v>
      </c>
      <c r="C18" s="4">
        <v>100378</v>
      </c>
      <c r="D18" s="11">
        <v>37446</v>
      </c>
      <c r="E18" s="11">
        <v>28555</v>
      </c>
      <c r="F18" s="11">
        <v>93008</v>
      </c>
      <c r="G18" s="11">
        <v>54967</v>
      </c>
      <c r="H18" s="11">
        <v>101491</v>
      </c>
      <c r="I18" s="7">
        <f t="shared" si="0"/>
        <v>415845</v>
      </c>
    </row>
    <row r="19" spans="1:9">
      <c r="A19" s="9" t="s">
        <v>25</v>
      </c>
      <c r="B19" s="20" t="s">
        <v>45</v>
      </c>
      <c r="C19" s="17">
        <v>236365</v>
      </c>
      <c r="D19" s="17">
        <v>231682</v>
      </c>
      <c r="E19" s="17">
        <v>42206</v>
      </c>
      <c r="F19" s="17">
        <v>97856</v>
      </c>
      <c r="G19" s="17">
        <v>133953</v>
      </c>
      <c r="H19" s="17">
        <v>114570</v>
      </c>
      <c r="I19" s="19">
        <f t="shared" si="0"/>
        <v>856632</v>
      </c>
    </row>
    <row r="20" spans="1:9" ht="57.75" customHeight="1" thickBot="1">
      <c r="A20" s="10"/>
      <c r="B20" s="21"/>
      <c r="C20" s="18"/>
      <c r="D20" s="18"/>
      <c r="E20" s="18"/>
      <c r="F20" s="18"/>
      <c r="G20" s="18"/>
      <c r="H20" s="18"/>
      <c r="I20" s="19"/>
    </row>
    <row r="21" spans="1:9" ht="30.75" thickBot="1">
      <c r="A21" s="8" t="s">
        <v>26</v>
      </c>
      <c r="B21" s="5" t="s">
        <v>6</v>
      </c>
      <c r="C21" s="11">
        <v>31879</v>
      </c>
      <c r="D21" s="11">
        <v>18719</v>
      </c>
      <c r="E21" s="11">
        <v>21567</v>
      </c>
      <c r="F21" s="11">
        <v>29897</v>
      </c>
      <c r="G21" s="11">
        <v>1271</v>
      </c>
      <c r="H21" s="11"/>
      <c r="I21" s="7">
        <f>SUM(C21:H21)</f>
        <v>103333</v>
      </c>
    </row>
    <row r="22" spans="1:9" ht="45.75" thickBot="1">
      <c r="A22" s="8" t="s">
        <v>27</v>
      </c>
      <c r="B22" s="5" t="s">
        <v>7</v>
      </c>
      <c r="C22" s="11">
        <v>21576</v>
      </c>
      <c r="D22" s="11">
        <v>22420</v>
      </c>
      <c r="E22" s="11">
        <v>19906</v>
      </c>
      <c r="F22" s="11">
        <v>23832</v>
      </c>
      <c r="G22" s="11">
        <v>19452</v>
      </c>
      <c r="H22" s="11">
        <v>24921</v>
      </c>
      <c r="I22" s="7">
        <f>SUM(C22:H22)</f>
        <v>132107</v>
      </c>
    </row>
    <row r="23" spans="1:9" ht="45.75" thickBot="1">
      <c r="A23" s="8" t="s">
        <v>28</v>
      </c>
      <c r="B23" s="5" t="s">
        <v>8</v>
      </c>
      <c r="C23" s="11"/>
      <c r="D23" s="11">
        <v>8505</v>
      </c>
      <c r="E23" s="11">
        <v>15446</v>
      </c>
      <c r="F23" s="11"/>
      <c r="G23" s="11"/>
      <c r="H23" s="11">
        <v>48303</v>
      </c>
      <c r="I23" s="7">
        <f>SUM(C23:H23)</f>
        <v>72254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433288</v>
      </c>
      <c r="D25" s="15">
        <f>SUM(D8:D24)</f>
        <v>408552</v>
      </c>
      <c r="E25" s="15">
        <f>SUM(E8:E24)</f>
        <v>302280.59999999998</v>
      </c>
      <c r="F25" s="15">
        <f>SUM(F8:F24)</f>
        <v>290211</v>
      </c>
      <c r="G25" s="15">
        <f>SUM(G8:G24)</f>
        <v>225404</v>
      </c>
      <c r="H25" s="15">
        <f t="shared" ref="H25" si="1">SUM(H8:H24)</f>
        <v>355290.2</v>
      </c>
      <c r="I25" s="1">
        <f>SUM(C25:H25)</f>
        <v>2015025.8</v>
      </c>
    </row>
  </sheetData>
  <mergeCells count="18"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  <mergeCell ref="H19:H20"/>
    <mergeCell ref="I19:I20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01.07-31.12.2022</vt:lpstr>
      <vt:lpstr>01.01-30.06.2022</vt:lpstr>
      <vt:lpstr>01.07-31.12.2021</vt:lpstr>
      <vt:lpstr>01.01-30.06.2021 </vt:lpstr>
      <vt:lpstr>01.07-31.12.2020 </vt:lpstr>
      <vt:lpstr>01.01-30.06.2020</vt:lpstr>
      <vt:lpstr>Sheet1</vt:lpstr>
      <vt:lpstr>01.01-30.06.2023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Trajkovik</dc:creator>
  <cp:lastModifiedBy>Violeta Zajkova Stojanovska</cp:lastModifiedBy>
  <cp:lastPrinted>2023-03-01T13:01:08Z</cp:lastPrinted>
  <dcterms:created xsi:type="dcterms:W3CDTF">2019-02-07T10:30:35Z</dcterms:created>
  <dcterms:modified xsi:type="dcterms:W3CDTF">2023-09-25T10:17:08Z</dcterms:modified>
</cp:coreProperties>
</file>